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GoVirtual\Desktop\"/>
    </mc:Choice>
  </mc:AlternateContent>
  <xr:revisionPtr revIDLastSave="0" documentId="13_ncr:1_{9E95F5DC-E66A-4F41-88C5-616CD5866E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" i="4" l="1"/>
  <c r="R13" i="4"/>
  <c r="N13" i="4"/>
  <c r="K13" i="4"/>
  <c r="H13" i="4"/>
  <c r="E13" i="4"/>
  <c r="C13" i="4"/>
  <c r="V11" i="4"/>
  <c r="R11" i="4"/>
  <c r="N11" i="4"/>
  <c r="K11" i="4"/>
  <c r="H11" i="4"/>
  <c r="E11" i="4"/>
</calcChain>
</file>

<file path=xl/sharedStrings.xml><?xml version="1.0" encoding="utf-8"?>
<sst xmlns="http://schemas.openxmlformats.org/spreadsheetml/2006/main" count="66" uniqueCount="58">
  <si>
    <t>eRob70F</t>
  </si>
  <si>
    <t>eRob70H</t>
  </si>
  <si>
    <t>eRob80H</t>
  </si>
  <si>
    <t>eRob90H</t>
  </si>
  <si>
    <t>eRob110H</t>
  </si>
  <si>
    <t>eRob142H</t>
  </si>
  <si>
    <t>eRob170H</t>
  </si>
  <si>
    <t>SHD
14-50</t>
  </si>
  <si>
    <t>SHD
14-100</t>
  </si>
  <si>
    <t>SHG
14-50</t>
  </si>
  <si>
    <t>SHG
14-80</t>
  </si>
  <si>
    <t>SHG
14-100</t>
  </si>
  <si>
    <t>SHG
17-50</t>
  </si>
  <si>
    <t>SHG
17-80</t>
  </si>
  <si>
    <t>SHG
17-100</t>
  </si>
  <si>
    <t>SHG
20-50</t>
  </si>
  <si>
    <t>SHG
20-80</t>
  </si>
  <si>
    <t>SHG
20-100</t>
  </si>
  <si>
    <t>SHG
25-50</t>
  </si>
  <si>
    <t>SHG
25-80</t>
  </si>
  <si>
    <t>SHG
25-100</t>
  </si>
  <si>
    <t>SHG
25-120</t>
  </si>
  <si>
    <t>SHG
32-50</t>
  </si>
  <si>
    <t>SHG
32-80</t>
  </si>
  <si>
    <t>SHG
32-100</t>
  </si>
  <si>
    <t>SHG
32-120</t>
  </si>
  <si>
    <t>SHF
40-50</t>
  </si>
  <si>
    <t>SHF
40-80</t>
  </si>
  <si>
    <t>SHF
40-100</t>
  </si>
  <si>
    <t>SHF
40-120</t>
  </si>
  <si>
    <t>70x61.4</t>
  </si>
  <si>
    <t>70x75.3</t>
  </si>
  <si>
    <t>80x84.2</t>
  </si>
  <si>
    <t>90x98.9</t>
  </si>
  <si>
    <t>110x115.2</t>
  </si>
  <si>
    <t>142x133.9</t>
  </si>
  <si>
    <t>170x144.9</t>
  </si>
  <si>
    <t>70x67.7</t>
  </si>
  <si>
    <t>eRob关节参数表</t>
    <phoneticPr fontId="9" type="noConversion"/>
  </si>
  <si>
    <t xml:space="preserve">关节型号 </t>
    <phoneticPr fontId="9" type="noConversion"/>
  </si>
  <si>
    <t xml:space="preserve">谐波减速机-速比 </t>
    <phoneticPr fontId="9" type="noConversion"/>
  </si>
  <si>
    <t>启停峰值扭矩(Nm)</t>
    <phoneticPr fontId="9" type="noConversion"/>
  </si>
  <si>
    <t>额定扭矩(Nm)</t>
    <phoneticPr fontId="9" type="noConversion"/>
  </si>
  <si>
    <t>瞬间容许最大扭矩(Nm)</t>
    <phoneticPr fontId="9" type="noConversion"/>
  </si>
  <si>
    <t>输出端峰值转速(RPM)</t>
    <phoneticPr fontId="9" type="noConversion"/>
  </si>
  <si>
    <t>电机功率(W)</t>
    <phoneticPr fontId="9" type="noConversion"/>
  </si>
  <si>
    <t>额定电流(A)</t>
    <phoneticPr fontId="9" type="noConversion"/>
  </si>
  <si>
    <t>峰值电流(A)</t>
    <phoneticPr fontId="9" type="noConversion"/>
  </si>
  <si>
    <r>
      <t>转子惯量(g</t>
    </r>
    <r>
      <rPr>
        <sz val="14"/>
        <rFont val="Microsoft YaHei"/>
        <charset val="134"/>
      </rPr>
      <t>∙</t>
    </r>
    <r>
      <rPr>
        <sz val="14"/>
        <rFont val="微软雅黑"/>
        <family val="2"/>
        <charset val="134"/>
      </rPr>
      <t>mm</t>
    </r>
    <r>
      <rPr>
        <sz val="14"/>
        <rFont val="Microsoft YaHei"/>
        <charset val="134"/>
      </rPr>
      <t>²)</t>
    </r>
    <phoneticPr fontId="9" type="noConversion"/>
  </si>
  <si>
    <t>外径x长度(mm)</t>
    <phoneticPr fontId="9" type="noConversion"/>
  </si>
  <si>
    <t>重量(KG)</t>
    <phoneticPr fontId="9" type="noConversion"/>
  </si>
  <si>
    <t>不含制动器版</t>
    <phoneticPr fontId="9" type="noConversion"/>
  </si>
  <si>
    <t>含制动器版</t>
    <phoneticPr fontId="9" type="noConversion"/>
  </si>
  <si>
    <t>转子惯量(g∙mm²)</t>
    <phoneticPr fontId="9" type="noConversion"/>
  </si>
  <si>
    <t>共同参数</t>
    <phoneticPr fontId="9" type="noConversion"/>
  </si>
  <si>
    <t>选装配置</t>
    <phoneticPr fontId="9" type="noConversion"/>
  </si>
  <si>
    <t>供电电压: 48V（±10%）, 通孔直径: 18mm, IP等级: IP54, 制动器类型: 摩擦式阻尼制动器</t>
    <phoneticPr fontId="9" type="noConversion"/>
  </si>
  <si>
    <t>通信方式: EtherCAT / CANopen/Modbus, 输出端编码器分辨率: 19/20Bit, 重复/绝对定位精度: ±7/±15角秒或±10/±25角秒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</si>
</sst>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0.0_ "/>
  </numFmts>
  <fonts count="10">
    <font>
      <sz val="11"/>
      <color theme="1"/>
      <name val="宋体"/>
      <charset val="134"/>
      <scheme val="minor"/>
    </font>
    <font>
      <sz val="14"/>
      <color theme="1"/>
      <name val="Adobe 黑体 Std R"/>
      <charset val="134"/>
    </font>
    <font>
      <b/>
      <sz val="36"/>
      <color theme="3"/>
      <name val="微软雅黑"/>
      <family val="2"/>
      <charset val="134"/>
    </font>
    <font>
      <b/>
      <sz val="36"/>
      <color theme="3"/>
      <name val="方正正黑简体"/>
      <charset val="128"/>
    </font>
    <font>
      <b/>
      <sz val="14"/>
      <color theme="0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4"/>
      <color theme="0"/>
      <name val="微软雅黑"/>
      <family val="2"/>
      <charset val="134"/>
    </font>
    <font>
      <sz val="14"/>
      <name val="微软雅黑"/>
      <family val="2"/>
      <charset val="134"/>
    </font>
    <font>
      <sz val="14"/>
      <name val="Microsoft YaHei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F9CD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26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2F9C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"/>
  <sheetViews>
    <sheetView tabSelected="1" topLeftCell="A2" zoomScale="55" zoomScaleNormal="55" workbookViewId="0">
      <selection activeCell="AA16" sqref="AA16"/>
    </sheetView>
  </sheetViews>
  <sheetFormatPr defaultColWidth="9.625" defaultRowHeight="42" customHeight="1"/>
  <cols>
    <col min="1" max="1" width="19.625" style="14" customWidth="1"/>
    <col min="2" max="2" width="29.625" style="15" customWidth="1"/>
    <col min="3" max="4" width="11.875" style="15" customWidth="1"/>
    <col min="5" max="17" width="13.875" style="15" customWidth="1"/>
    <col min="18" max="25" width="16.875" style="15" customWidth="1"/>
    <col min="26" max="16384" width="9.625" style="14"/>
  </cols>
  <sheetData>
    <row r="1" spans="1:25" ht="60.95" customHeight="1">
      <c r="A1" s="16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60.95" customHeight="1">
      <c r="A2" s="18" t="s">
        <v>39</v>
      </c>
      <c r="B2" s="19"/>
      <c r="C2" s="19" t="s">
        <v>0</v>
      </c>
      <c r="D2" s="19"/>
      <c r="E2" s="19" t="s">
        <v>1</v>
      </c>
      <c r="F2" s="19"/>
      <c r="G2" s="19"/>
      <c r="H2" s="19" t="s">
        <v>2</v>
      </c>
      <c r="I2" s="19"/>
      <c r="J2" s="19"/>
      <c r="K2" s="19" t="s">
        <v>3</v>
      </c>
      <c r="L2" s="19"/>
      <c r="M2" s="19"/>
      <c r="N2" s="19" t="s">
        <v>4</v>
      </c>
      <c r="O2" s="19"/>
      <c r="P2" s="19"/>
      <c r="Q2" s="19"/>
      <c r="R2" s="19" t="s">
        <v>5</v>
      </c>
      <c r="S2" s="19"/>
      <c r="T2" s="19"/>
      <c r="U2" s="19"/>
      <c r="V2" s="19" t="s">
        <v>6</v>
      </c>
      <c r="W2" s="19"/>
      <c r="X2" s="19"/>
      <c r="Y2" s="19"/>
    </row>
    <row r="3" spans="1:25" ht="60.95" customHeight="1">
      <c r="A3" s="20" t="s">
        <v>40</v>
      </c>
      <c r="B3" s="20"/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 t="s">
        <v>19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  <c r="V3" s="1" t="s">
        <v>26</v>
      </c>
      <c r="W3" s="1" t="s">
        <v>27</v>
      </c>
      <c r="X3" s="1" t="s">
        <v>28</v>
      </c>
      <c r="Y3" s="1" t="s">
        <v>29</v>
      </c>
    </row>
    <row r="4" spans="1:25" ht="60.95" customHeight="1">
      <c r="A4" s="21" t="s">
        <v>41</v>
      </c>
      <c r="B4" s="21"/>
      <c r="C4" s="2">
        <v>12</v>
      </c>
      <c r="D4" s="2">
        <v>19</v>
      </c>
      <c r="E4" s="2">
        <v>23</v>
      </c>
      <c r="F4" s="2">
        <v>30</v>
      </c>
      <c r="G4" s="2">
        <v>36</v>
      </c>
      <c r="H4" s="2">
        <v>44</v>
      </c>
      <c r="I4" s="2">
        <v>56</v>
      </c>
      <c r="J4" s="2">
        <v>70</v>
      </c>
      <c r="K4" s="2">
        <v>73</v>
      </c>
      <c r="L4" s="2">
        <v>96</v>
      </c>
      <c r="M4" s="2">
        <v>107</v>
      </c>
      <c r="N4" s="2">
        <v>127</v>
      </c>
      <c r="O4" s="2">
        <v>178</v>
      </c>
      <c r="P4" s="2">
        <v>204</v>
      </c>
      <c r="Q4" s="2">
        <v>217</v>
      </c>
      <c r="R4" s="2">
        <v>281</v>
      </c>
      <c r="S4" s="2">
        <v>395</v>
      </c>
      <c r="T4" s="2">
        <v>433</v>
      </c>
      <c r="U4" s="2">
        <v>459</v>
      </c>
      <c r="V4" s="2">
        <v>402</v>
      </c>
      <c r="W4" s="2">
        <v>519</v>
      </c>
      <c r="X4" s="2">
        <v>568</v>
      </c>
      <c r="Y4" s="2">
        <v>617</v>
      </c>
    </row>
    <row r="5" spans="1:25" ht="60.95" customHeight="1">
      <c r="A5" s="20" t="s">
        <v>42</v>
      </c>
      <c r="B5" s="20"/>
      <c r="C5" s="3">
        <v>3.7</v>
      </c>
      <c r="D5" s="3">
        <v>5.4</v>
      </c>
      <c r="E5" s="3">
        <v>7</v>
      </c>
      <c r="F5" s="3">
        <v>10</v>
      </c>
      <c r="G5" s="3">
        <v>10</v>
      </c>
      <c r="H5" s="3">
        <v>21</v>
      </c>
      <c r="I5" s="3">
        <v>29</v>
      </c>
      <c r="J5" s="3">
        <v>31</v>
      </c>
      <c r="K5" s="3">
        <v>33</v>
      </c>
      <c r="L5" s="3">
        <v>44</v>
      </c>
      <c r="M5" s="3">
        <v>52</v>
      </c>
      <c r="N5" s="3">
        <v>51</v>
      </c>
      <c r="O5" s="3">
        <v>82</v>
      </c>
      <c r="P5" s="3">
        <v>87</v>
      </c>
      <c r="Q5" s="3">
        <v>87</v>
      </c>
      <c r="R5" s="3">
        <v>99</v>
      </c>
      <c r="S5" s="3">
        <v>153</v>
      </c>
      <c r="T5" s="3">
        <v>178</v>
      </c>
      <c r="U5" s="3">
        <v>178</v>
      </c>
      <c r="V5" s="3">
        <v>137</v>
      </c>
      <c r="W5" s="3">
        <v>206</v>
      </c>
      <c r="X5" s="3">
        <v>265</v>
      </c>
      <c r="Y5" s="3">
        <v>294</v>
      </c>
    </row>
    <row r="6" spans="1:25" ht="60.95" customHeight="1">
      <c r="A6" s="21" t="s">
        <v>43</v>
      </c>
      <c r="B6" s="21"/>
      <c r="C6" s="2">
        <v>23</v>
      </c>
      <c r="D6" s="2">
        <v>35</v>
      </c>
      <c r="E6" s="2">
        <v>46</v>
      </c>
      <c r="F6" s="2">
        <v>61</v>
      </c>
      <c r="G6" s="2">
        <v>70</v>
      </c>
      <c r="H6" s="2">
        <v>91</v>
      </c>
      <c r="I6" s="2">
        <v>113</v>
      </c>
      <c r="J6" s="2">
        <v>143</v>
      </c>
      <c r="K6" s="2">
        <v>127</v>
      </c>
      <c r="L6" s="2">
        <v>165</v>
      </c>
      <c r="M6" s="2">
        <v>191</v>
      </c>
      <c r="N6" s="2">
        <v>242</v>
      </c>
      <c r="O6" s="2">
        <v>332</v>
      </c>
      <c r="P6" s="2">
        <v>369</v>
      </c>
      <c r="Q6" s="2">
        <v>395</v>
      </c>
      <c r="R6" s="2">
        <v>497</v>
      </c>
      <c r="S6" s="2">
        <v>738</v>
      </c>
      <c r="T6" s="2">
        <v>841</v>
      </c>
      <c r="U6" s="2">
        <v>892</v>
      </c>
      <c r="V6" s="2">
        <v>686</v>
      </c>
      <c r="W6" s="2">
        <v>980</v>
      </c>
      <c r="X6" s="2">
        <v>1080</v>
      </c>
      <c r="Y6" s="2">
        <v>1180</v>
      </c>
    </row>
    <row r="7" spans="1:25" ht="60.95" customHeight="1">
      <c r="A7" s="20" t="s">
        <v>44</v>
      </c>
      <c r="B7" s="20"/>
      <c r="C7" s="4">
        <v>60</v>
      </c>
      <c r="D7" s="4">
        <v>30</v>
      </c>
      <c r="E7" s="4">
        <v>60</v>
      </c>
      <c r="F7" s="4">
        <v>37.5</v>
      </c>
      <c r="G7" s="4">
        <v>30</v>
      </c>
      <c r="H7" s="4">
        <v>60</v>
      </c>
      <c r="I7" s="4">
        <v>37.5</v>
      </c>
      <c r="J7" s="4">
        <v>30</v>
      </c>
      <c r="K7" s="3">
        <v>60</v>
      </c>
      <c r="L7" s="4">
        <v>37.5</v>
      </c>
      <c r="M7" s="4">
        <v>30</v>
      </c>
      <c r="N7" s="3">
        <v>40</v>
      </c>
      <c r="O7" s="3">
        <v>25</v>
      </c>
      <c r="P7" s="4">
        <v>20</v>
      </c>
      <c r="Q7" s="4">
        <v>16.7</v>
      </c>
      <c r="R7" s="3">
        <v>40</v>
      </c>
      <c r="S7" s="3">
        <v>25</v>
      </c>
      <c r="T7" s="4">
        <v>20</v>
      </c>
      <c r="U7" s="4">
        <v>16.7</v>
      </c>
      <c r="V7" s="3">
        <v>40</v>
      </c>
      <c r="W7" s="3">
        <v>25</v>
      </c>
      <c r="X7" s="4">
        <v>20</v>
      </c>
      <c r="Y7" s="3">
        <v>16.7</v>
      </c>
    </row>
    <row r="8" spans="1:25" ht="60.95" customHeight="1">
      <c r="A8" s="21" t="s">
        <v>45</v>
      </c>
      <c r="B8" s="21"/>
      <c r="C8" s="8">
        <v>75</v>
      </c>
      <c r="D8" s="8"/>
      <c r="E8" s="8">
        <v>100</v>
      </c>
      <c r="F8" s="8"/>
      <c r="G8" s="8"/>
      <c r="H8" s="8">
        <v>150</v>
      </c>
      <c r="I8" s="8"/>
      <c r="J8" s="8"/>
      <c r="K8" s="8">
        <v>300</v>
      </c>
      <c r="L8" s="8"/>
      <c r="M8" s="8"/>
      <c r="N8" s="8">
        <v>750</v>
      </c>
      <c r="O8" s="8"/>
      <c r="P8" s="8"/>
      <c r="Q8" s="8"/>
      <c r="R8" s="8">
        <v>1000</v>
      </c>
      <c r="S8" s="8"/>
      <c r="T8" s="8"/>
      <c r="U8" s="8"/>
      <c r="V8" s="8"/>
      <c r="W8" s="8"/>
      <c r="X8" s="8"/>
      <c r="Y8" s="8"/>
    </row>
    <row r="9" spans="1:25" ht="60.95" customHeight="1">
      <c r="A9" s="20" t="s">
        <v>46</v>
      </c>
      <c r="B9" s="20"/>
      <c r="C9" s="22">
        <v>1.9</v>
      </c>
      <c r="D9" s="22"/>
      <c r="E9" s="22">
        <v>2.5499999999999998</v>
      </c>
      <c r="F9" s="22"/>
      <c r="G9" s="22"/>
      <c r="H9" s="22">
        <v>4.0999999999999996</v>
      </c>
      <c r="I9" s="22"/>
      <c r="J9" s="22"/>
      <c r="K9" s="22">
        <v>6.7</v>
      </c>
      <c r="L9" s="22"/>
      <c r="M9" s="22"/>
      <c r="N9" s="22">
        <v>18.600000000000001</v>
      </c>
      <c r="O9" s="22"/>
      <c r="P9" s="22"/>
      <c r="Q9" s="22"/>
      <c r="R9" s="22">
        <v>26</v>
      </c>
      <c r="S9" s="22"/>
      <c r="T9" s="22"/>
      <c r="U9" s="22"/>
      <c r="V9" s="22"/>
      <c r="W9" s="22"/>
      <c r="X9" s="22"/>
      <c r="Y9" s="22"/>
    </row>
    <row r="10" spans="1:25" ht="60.95" customHeight="1">
      <c r="A10" s="21" t="s">
        <v>47</v>
      </c>
      <c r="B10" s="21"/>
      <c r="C10" s="8">
        <v>5.9</v>
      </c>
      <c r="D10" s="8"/>
      <c r="E10" s="8">
        <v>7.8</v>
      </c>
      <c r="F10" s="8"/>
      <c r="G10" s="8"/>
      <c r="H10" s="8">
        <v>12.3</v>
      </c>
      <c r="I10" s="8"/>
      <c r="J10" s="8"/>
      <c r="K10" s="8">
        <v>20.100000000000001</v>
      </c>
      <c r="L10" s="8"/>
      <c r="M10" s="8"/>
      <c r="N10" s="8">
        <v>61</v>
      </c>
      <c r="O10" s="8"/>
      <c r="P10" s="8"/>
      <c r="Q10" s="8"/>
      <c r="R10" s="8">
        <v>56</v>
      </c>
      <c r="S10" s="8"/>
      <c r="T10" s="8"/>
      <c r="U10" s="8"/>
      <c r="V10" s="8"/>
      <c r="W10" s="8"/>
      <c r="X10" s="8"/>
      <c r="Y10" s="8"/>
    </row>
    <row r="11" spans="1:25" ht="60.95" customHeight="1">
      <c r="A11" s="20" t="s">
        <v>51</v>
      </c>
      <c r="B11" s="5" t="s">
        <v>48</v>
      </c>
      <c r="C11" s="23">
        <v>43656</v>
      </c>
      <c r="D11" s="23"/>
      <c r="E11" s="23">
        <f>E14-3229</f>
        <v>47767</v>
      </c>
      <c r="F11" s="23"/>
      <c r="G11" s="23"/>
      <c r="H11" s="23">
        <f>H14-3229</f>
        <v>67408</v>
      </c>
      <c r="I11" s="23"/>
      <c r="J11" s="23"/>
      <c r="K11" s="24">
        <f>K14-20.5*20.5*18.96</f>
        <v>139057.06</v>
      </c>
      <c r="L11" s="24"/>
      <c r="M11" s="24"/>
      <c r="N11" s="24">
        <f>N14-20.5*20.5*18.96</f>
        <v>277434.06</v>
      </c>
      <c r="O11" s="24"/>
      <c r="P11" s="24"/>
      <c r="Q11" s="24"/>
      <c r="R11" s="23">
        <f>R14-28393</f>
        <v>1244894</v>
      </c>
      <c r="S11" s="23"/>
      <c r="T11" s="23"/>
      <c r="U11" s="23"/>
      <c r="V11" s="23">
        <f>V14-28393</f>
        <v>1517148</v>
      </c>
      <c r="W11" s="23"/>
      <c r="X11" s="23"/>
      <c r="Y11" s="23"/>
    </row>
    <row r="12" spans="1:25" ht="60.95" customHeight="1">
      <c r="A12" s="20"/>
      <c r="B12" s="6" t="s">
        <v>49</v>
      </c>
      <c r="C12" s="8" t="s">
        <v>30</v>
      </c>
      <c r="D12" s="8"/>
      <c r="E12" s="8" t="s">
        <v>31</v>
      </c>
      <c r="F12" s="8"/>
      <c r="G12" s="8"/>
      <c r="H12" s="8" t="s">
        <v>32</v>
      </c>
      <c r="I12" s="8"/>
      <c r="J12" s="8"/>
      <c r="K12" s="8" t="s">
        <v>33</v>
      </c>
      <c r="L12" s="8"/>
      <c r="M12" s="8"/>
      <c r="N12" s="8" t="s">
        <v>34</v>
      </c>
      <c r="O12" s="8"/>
      <c r="P12" s="8"/>
      <c r="Q12" s="8"/>
      <c r="R12" s="8" t="s">
        <v>35</v>
      </c>
      <c r="S12" s="8"/>
      <c r="T12" s="8"/>
      <c r="U12" s="8"/>
      <c r="V12" s="8" t="s">
        <v>36</v>
      </c>
      <c r="W12" s="8"/>
      <c r="X12" s="8"/>
      <c r="Y12" s="8"/>
    </row>
    <row r="13" spans="1:25" ht="60.95" customHeight="1">
      <c r="A13" s="20"/>
      <c r="B13" s="7" t="s">
        <v>50</v>
      </c>
      <c r="C13" s="9">
        <f>C16-0.06</f>
        <v>0.77</v>
      </c>
      <c r="D13" s="9"/>
      <c r="E13" s="9">
        <f>E16-0.06</f>
        <v>0.87000000000000011</v>
      </c>
      <c r="F13" s="9"/>
      <c r="G13" s="9"/>
      <c r="H13" s="9">
        <f>H16-0.06</f>
        <v>1.19</v>
      </c>
      <c r="I13" s="9"/>
      <c r="J13" s="9"/>
      <c r="K13" s="9">
        <f>K16-0.12</f>
        <v>1.98</v>
      </c>
      <c r="L13" s="9"/>
      <c r="M13" s="9"/>
      <c r="N13" s="9">
        <f>N16-0.12</f>
        <v>2.88</v>
      </c>
      <c r="O13" s="9"/>
      <c r="P13" s="9"/>
      <c r="Q13" s="9"/>
      <c r="R13" s="9">
        <f>R16-0.21</f>
        <v>6.49</v>
      </c>
      <c r="S13" s="9"/>
      <c r="T13" s="9"/>
      <c r="U13" s="9"/>
      <c r="V13" s="9">
        <f>V16-0.21</f>
        <v>9.2899999999999991</v>
      </c>
      <c r="W13" s="9"/>
      <c r="X13" s="9"/>
      <c r="Y13" s="9"/>
    </row>
    <row r="14" spans="1:25" ht="60.95" customHeight="1">
      <c r="A14" s="20" t="s">
        <v>52</v>
      </c>
      <c r="B14" s="6" t="s">
        <v>53</v>
      </c>
      <c r="C14" s="8">
        <v>46885</v>
      </c>
      <c r="D14" s="8"/>
      <c r="E14" s="8">
        <v>50996</v>
      </c>
      <c r="F14" s="8"/>
      <c r="G14" s="8"/>
      <c r="H14" s="8">
        <v>70637</v>
      </c>
      <c r="I14" s="8"/>
      <c r="J14" s="8"/>
      <c r="K14" s="8">
        <v>147025</v>
      </c>
      <c r="L14" s="8"/>
      <c r="M14" s="8"/>
      <c r="N14" s="8">
        <v>285402</v>
      </c>
      <c r="O14" s="8"/>
      <c r="P14" s="8"/>
      <c r="Q14" s="8"/>
      <c r="R14" s="8">
        <v>1273287</v>
      </c>
      <c r="S14" s="8"/>
      <c r="T14" s="8"/>
      <c r="U14" s="8"/>
      <c r="V14" s="8">
        <v>1545541</v>
      </c>
      <c r="W14" s="8"/>
      <c r="X14" s="8"/>
      <c r="Y14" s="8"/>
    </row>
    <row r="15" spans="1:25" ht="60.95" customHeight="1">
      <c r="A15" s="20"/>
      <c r="B15" s="5" t="s">
        <v>49</v>
      </c>
      <c r="C15" s="23" t="s">
        <v>37</v>
      </c>
      <c r="D15" s="23"/>
      <c r="E15" s="23" t="s">
        <v>31</v>
      </c>
      <c r="F15" s="23"/>
      <c r="G15" s="23"/>
      <c r="H15" s="23" t="s">
        <v>32</v>
      </c>
      <c r="I15" s="23"/>
      <c r="J15" s="23"/>
      <c r="K15" s="23" t="s">
        <v>33</v>
      </c>
      <c r="L15" s="23"/>
      <c r="M15" s="23"/>
      <c r="N15" s="23" t="s">
        <v>34</v>
      </c>
      <c r="O15" s="23"/>
      <c r="P15" s="23"/>
      <c r="Q15" s="23"/>
      <c r="R15" s="23" t="s">
        <v>35</v>
      </c>
      <c r="S15" s="23"/>
      <c r="T15" s="23"/>
      <c r="U15" s="23"/>
      <c r="V15" s="23" t="s">
        <v>36</v>
      </c>
      <c r="W15" s="23"/>
      <c r="X15" s="23"/>
      <c r="Y15" s="23"/>
    </row>
    <row r="16" spans="1:25" ht="60.95" customHeight="1">
      <c r="A16" s="20"/>
      <c r="B16" s="6" t="s">
        <v>50</v>
      </c>
      <c r="C16" s="8">
        <v>0.83</v>
      </c>
      <c r="D16" s="8"/>
      <c r="E16" s="8">
        <v>0.93</v>
      </c>
      <c r="F16" s="8"/>
      <c r="G16" s="8"/>
      <c r="H16" s="8">
        <v>1.25</v>
      </c>
      <c r="I16" s="8"/>
      <c r="J16" s="8"/>
      <c r="K16" s="8">
        <v>2.1</v>
      </c>
      <c r="L16" s="8"/>
      <c r="M16" s="8"/>
      <c r="N16" s="25">
        <v>3</v>
      </c>
      <c r="O16" s="25"/>
      <c r="P16" s="25"/>
      <c r="Q16" s="25"/>
      <c r="R16" s="8">
        <v>6.7</v>
      </c>
      <c r="S16" s="8"/>
      <c r="T16" s="8"/>
      <c r="U16" s="8"/>
      <c r="V16" s="8">
        <v>9.5</v>
      </c>
      <c r="W16" s="8"/>
      <c r="X16" s="8"/>
      <c r="Y16" s="8"/>
    </row>
    <row r="17" spans="1:25" ht="60.95" customHeight="1">
      <c r="A17" s="10" t="s">
        <v>54</v>
      </c>
      <c r="B17" s="10"/>
      <c r="C17" s="11" t="s">
        <v>56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60.95" customHeight="1">
      <c r="A18" s="12" t="s">
        <v>55</v>
      </c>
      <c r="B18" s="12"/>
      <c r="C18" s="13" t="s">
        <v>57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</sheetData>
  <mergeCells count="83">
    <mergeCell ref="A18:B18"/>
    <mergeCell ref="C18:Y18"/>
    <mergeCell ref="N16:Q16"/>
    <mergeCell ref="R16:U16"/>
    <mergeCell ref="V16:Y16"/>
    <mergeCell ref="A17:B17"/>
    <mergeCell ref="C17:Y17"/>
    <mergeCell ref="N14:Q14"/>
    <mergeCell ref="R14:U14"/>
    <mergeCell ref="V14:Y14"/>
    <mergeCell ref="C15:D15"/>
    <mergeCell ref="E15:G15"/>
    <mergeCell ref="H15:J15"/>
    <mergeCell ref="K15:M15"/>
    <mergeCell ref="N15:Q15"/>
    <mergeCell ref="R15:U15"/>
    <mergeCell ref="V15:Y15"/>
    <mergeCell ref="A14:A16"/>
    <mergeCell ref="C14:D14"/>
    <mergeCell ref="E14:G14"/>
    <mergeCell ref="H14:J14"/>
    <mergeCell ref="K14:M14"/>
    <mergeCell ref="C16:D16"/>
    <mergeCell ref="E16:G16"/>
    <mergeCell ref="H16:J16"/>
    <mergeCell ref="K16:M16"/>
    <mergeCell ref="V12:Y12"/>
    <mergeCell ref="C13:D13"/>
    <mergeCell ref="E13:G13"/>
    <mergeCell ref="H13:J13"/>
    <mergeCell ref="K13:M13"/>
    <mergeCell ref="N13:Q13"/>
    <mergeCell ref="R13:U13"/>
    <mergeCell ref="V13:Y13"/>
    <mergeCell ref="N10:Q10"/>
    <mergeCell ref="R10:Y10"/>
    <mergeCell ref="A11:A13"/>
    <mergeCell ref="C11:D11"/>
    <mergeCell ref="E11:G11"/>
    <mergeCell ref="H11:J11"/>
    <mergeCell ref="K11:M11"/>
    <mergeCell ref="N11:Q11"/>
    <mergeCell ref="R11:U11"/>
    <mergeCell ref="V11:Y11"/>
    <mergeCell ref="C12:D12"/>
    <mergeCell ref="E12:G12"/>
    <mergeCell ref="H12:J12"/>
    <mergeCell ref="K12:M12"/>
    <mergeCell ref="N12:Q12"/>
    <mergeCell ref="R12:U12"/>
    <mergeCell ref="A10:B10"/>
    <mergeCell ref="C10:D10"/>
    <mergeCell ref="E10:G10"/>
    <mergeCell ref="H10:J10"/>
    <mergeCell ref="K10:M10"/>
    <mergeCell ref="N8:Q8"/>
    <mergeCell ref="R8:Y8"/>
    <mergeCell ref="A9:B9"/>
    <mergeCell ref="C9:D9"/>
    <mergeCell ref="E9:G9"/>
    <mergeCell ref="H9:J9"/>
    <mergeCell ref="K9:M9"/>
    <mergeCell ref="N9:Q9"/>
    <mergeCell ref="R9:Y9"/>
    <mergeCell ref="A8:B8"/>
    <mergeCell ref="C8:D8"/>
    <mergeCell ref="E8:G8"/>
    <mergeCell ref="H8:J8"/>
    <mergeCell ref="K8:M8"/>
    <mergeCell ref="A3:B3"/>
    <mergeCell ref="A4:B4"/>
    <mergeCell ref="A5:B5"/>
    <mergeCell ref="A6:B6"/>
    <mergeCell ref="A7:B7"/>
    <mergeCell ref="A1:Y1"/>
    <mergeCell ref="A2:B2"/>
    <mergeCell ref="C2:D2"/>
    <mergeCell ref="E2:G2"/>
    <mergeCell ref="H2:J2"/>
    <mergeCell ref="K2:M2"/>
    <mergeCell ref="N2:Q2"/>
    <mergeCell ref="R2:U2"/>
    <mergeCell ref="V2:Y2"/>
  </mergeCells>
  <phoneticPr fontId="9" type="noConversion"/>
  <pageMargins left="0.25" right="0.25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蔡老师</dc:creator>
  <cp:lastModifiedBy>GoVirtual</cp:lastModifiedBy>
  <cp:lastPrinted>2020-07-11T06:21:00Z</cp:lastPrinted>
  <dcterms:created xsi:type="dcterms:W3CDTF">2019-06-12T10:25:00Z</dcterms:created>
  <dcterms:modified xsi:type="dcterms:W3CDTF">2022-10-30T03:01:08Z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8329F8CDE5364EB79A233019BECD15E5</vt:lpwstr>
  </property>
</Properties>
</file>